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249DEDE-63E3-4600-83FA-4BBC9E6A44C6}" xr6:coauthVersionLast="47" xr6:coauthVersionMax="47" xr10:uidLastSave="{00000000-0000-0000-0000-000000000000}"/>
  <bookViews>
    <workbookView xWindow="-120" yWindow="-120" windowWidth="20730" windowHeight="11160" xr2:uid="{F3D54519-1926-4713-B537-258A2791847A}"/>
  </bookViews>
  <sheets>
    <sheet name="so sánh" sheetId="1" r:id="rId1"/>
  </sheets>
  <externalReferences>
    <externalReference r:id="rId2"/>
  </externalReferences>
  <definedNames>
    <definedName name="_xlnm._FilterDatabase" localSheetId="0" hidden="1">'so sánh'!$A$2:$N$2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E46" i="1"/>
  <c r="C46" i="1"/>
  <c r="L45" i="1"/>
  <c r="E45" i="1"/>
  <c r="C45" i="1"/>
  <c r="L44" i="1"/>
  <c r="E44" i="1"/>
  <c r="C44" i="1"/>
  <c r="L43" i="1"/>
  <c r="E43" i="1"/>
  <c r="L42" i="1"/>
  <c r="E42" i="1"/>
  <c r="C42" i="1"/>
  <c r="L41" i="1"/>
  <c r="E41" i="1"/>
  <c r="L40" i="1"/>
  <c r="E40" i="1"/>
  <c r="C40" i="1"/>
  <c r="L39" i="1"/>
  <c r="E39" i="1"/>
  <c r="C39" i="1"/>
  <c r="L38" i="1"/>
  <c r="H38" i="1"/>
  <c r="E38" i="1"/>
  <c r="L37" i="1"/>
  <c r="H37" i="1"/>
  <c r="E37" i="1"/>
  <c r="L36" i="1"/>
  <c r="H36" i="1"/>
  <c r="E36" i="1"/>
  <c r="L35" i="1"/>
  <c r="E35" i="1"/>
  <c r="C35" i="1"/>
  <c r="L34" i="1"/>
  <c r="E34" i="1"/>
  <c r="L33" i="1"/>
  <c r="E33" i="1"/>
  <c r="L32" i="1"/>
  <c r="E32" i="1"/>
  <c r="L31" i="1"/>
  <c r="E31" i="1"/>
  <c r="C31" i="1"/>
  <c r="L30" i="1"/>
  <c r="E30" i="1"/>
  <c r="C30" i="1"/>
  <c r="L29" i="1"/>
  <c r="E29" i="1"/>
  <c r="L28" i="1"/>
  <c r="E28" i="1"/>
  <c r="L27" i="1"/>
  <c r="E27" i="1"/>
  <c r="C27" i="1"/>
  <c r="L26" i="1"/>
  <c r="E26" i="1"/>
  <c r="L25" i="1"/>
  <c r="E25" i="1"/>
  <c r="L24" i="1"/>
  <c r="E24" i="1"/>
  <c r="L23" i="1"/>
  <c r="E23" i="1"/>
  <c r="L22" i="1"/>
  <c r="E22" i="1"/>
  <c r="L21" i="1"/>
  <c r="E21" i="1"/>
  <c r="L20" i="1"/>
  <c r="E20" i="1"/>
  <c r="C20" i="1"/>
  <c r="L19" i="1"/>
  <c r="E19" i="1"/>
  <c r="L18" i="1"/>
  <c r="E18" i="1"/>
  <c r="C18" i="1"/>
  <c r="L17" i="1"/>
  <c r="E17" i="1"/>
  <c r="C17" i="1"/>
  <c r="L16" i="1"/>
  <c r="E16" i="1"/>
  <c r="C16" i="1"/>
  <c r="L15" i="1"/>
  <c r="E15" i="1"/>
  <c r="C15" i="1"/>
  <c r="L14" i="1"/>
  <c r="E14" i="1"/>
  <c r="C14" i="1"/>
  <c r="B14" i="1"/>
  <c r="L13" i="1"/>
  <c r="E13" i="1"/>
  <c r="C13" i="1"/>
  <c r="L12" i="1"/>
  <c r="E12" i="1"/>
  <c r="L11" i="1"/>
  <c r="E11" i="1"/>
  <c r="L10" i="1"/>
  <c r="E10" i="1"/>
  <c r="L9" i="1"/>
  <c r="E9" i="1"/>
  <c r="L8" i="1"/>
  <c r="H8" i="1"/>
  <c r="E8" i="1"/>
  <c r="L7" i="1"/>
  <c r="H7" i="1"/>
  <c r="E7" i="1"/>
  <c r="L6" i="1"/>
  <c r="E6" i="1"/>
  <c r="C6" i="1"/>
  <c r="L5" i="1"/>
  <c r="E5" i="1"/>
  <c r="L4" i="1"/>
  <c r="H4" i="1"/>
  <c r="E4" i="1"/>
  <c r="L3" i="1"/>
  <c r="H3" i="1"/>
  <c r="E3" i="1"/>
</calcChain>
</file>

<file path=xl/sharedStrings.xml><?xml version="1.0" encoding="utf-8"?>
<sst xmlns="http://schemas.openxmlformats.org/spreadsheetml/2006/main" count="96" uniqueCount="76">
  <si>
    <t>Stt</t>
  </si>
  <si>
    <t>Phòng bệnh</t>
  </si>
  <si>
    <t>Tên vắc xin</t>
  </si>
  <si>
    <t>Nước sản xuất</t>
  </si>
  <si>
    <t>Giá niêm yết</t>
  </si>
  <si>
    <t>VNVC</t>
  </si>
  <si>
    <t>Long Châu</t>
  </si>
  <si>
    <t xml:space="preserve">Gold </t>
  </si>
  <si>
    <t>Giá Vacxin tiêm tại giường</t>
  </si>
  <si>
    <t>( VNĐ)</t>
  </si>
  <si>
    <t>Giá niêm yết
(VNĐ)</t>
  </si>
  <si>
    <t xml:space="preserve">Giá ưu đãi </t>
  </si>
  <si>
    <t>Giá niêm yết
(VĐN)</t>
  </si>
  <si>
    <t>Giá niêm yết (VNĐ)</t>
  </si>
  <si>
    <t>Giá ưu đãi</t>
  </si>
  <si>
    <t xml:space="preserve">Các bệnh do Phế Cầu </t>
  </si>
  <si>
    <t>Synflorix 10</t>
  </si>
  <si>
    <t>Bỉ</t>
  </si>
  <si>
    <t>(VNĐ)</t>
  </si>
  <si>
    <t>Prevennar 13</t>
  </si>
  <si>
    <t>Prevennar 20</t>
  </si>
  <si>
    <t>Đức</t>
  </si>
  <si>
    <t xml:space="preserve">Cúm mùa </t>
  </si>
  <si>
    <t>Vaxigrip</t>
  </si>
  <si>
    <t>Pháp</t>
  </si>
  <si>
    <t>Influvac</t>
  </si>
  <si>
    <t>Hà Lan</t>
  </si>
  <si>
    <t xml:space="preserve">GCFlu </t>
  </si>
  <si>
    <t>Hàn Quốc</t>
  </si>
  <si>
    <t>3 </t>
  </si>
  <si>
    <t>Dại</t>
  </si>
  <si>
    <t>Verorab</t>
  </si>
  <si>
    <t>Abhayrab</t>
  </si>
  <si>
    <t>Ấn Độ</t>
  </si>
  <si>
    <t>Speeda</t>
  </si>
  <si>
    <t>Trung Quốc</t>
  </si>
  <si>
    <t>Việt Nam</t>
  </si>
  <si>
    <t>Vắc xin Uốn ván hấp phụ TT</t>
  </si>
  <si>
    <t>Vắc xin Uốn Ván Bạch Hầu Hấp Phụ (Td) 0,5ml</t>
  </si>
  <si>
    <t>Tiêm Huyết thanh kháng Uốn ván</t>
  </si>
  <si>
    <t>Viêm gan A</t>
  </si>
  <si>
    <t>HAVAX</t>
  </si>
  <si>
    <t xml:space="preserve">Viêm gan B </t>
  </si>
  <si>
    <t>Heberbiovac 10mcg</t>
  </si>
  <si>
    <t>Cuba</t>
  </si>
  <si>
    <t>Heberbiovac 20mcg</t>
  </si>
  <si>
    <t>Hbvax 10mcg</t>
  </si>
  <si>
    <t>Hbvax 20mcg</t>
  </si>
  <si>
    <t>Viêm gan A + B</t>
  </si>
  <si>
    <t>Twinrix</t>
  </si>
  <si>
    <t>Sởi, Quai bị, Rubella</t>
  </si>
  <si>
    <t>MMR II</t>
  </si>
  <si>
    <t>Mỹ</t>
  </si>
  <si>
    <t xml:space="preserve">Viêm não nhật bản B </t>
  </si>
  <si>
    <t>Jevax</t>
  </si>
  <si>
    <t>IMOJEV</t>
  </si>
  <si>
    <t xml:space="preserve">Viêm não nhật bản </t>
  </si>
  <si>
    <t xml:space="preserve">Viêm màng não do Não mô cầu  </t>
  </si>
  <si>
    <t>VA-Mengoc-BC</t>
  </si>
  <si>
    <t xml:space="preserve">Menactra </t>
  </si>
  <si>
    <t xml:space="preserve">Thuỷ đậu </t>
  </si>
  <si>
    <t>Varivax</t>
  </si>
  <si>
    <t>Các bệnh lí ung thư, mụn cóc sinh dục,… do virus HPV</t>
  </si>
  <si>
    <t>Gardasil 4</t>
  </si>
  <si>
    <t>Gardasil 9</t>
  </si>
  <si>
    <t xml:space="preserve">Bạch hầu- Ho gà- Uốn ván </t>
  </si>
  <si>
    <t>Adacel</t>
  </si>
  <si>
    <t>Canada</t>
  </si>
  <si>
    <t>Bạch hầu- Ho gà- Uốn ván - Bại liệt</t>
  </si>
  <si>
    <t xml:space="preserve">Bạch hầu- Ho gà- Uốn ván- Bại liệt- Hib- Viêm gan B </t>
  </si>
  <si>
    <t>Infanrix Hexa 6.1</t>
  </si>
  <si>
    <t>Tiêu chảy do Rota</t>
  </si>
  <si>
    <t xml:space="preserve"> Rotateq</t>
  </si>
  <si>
    <t>Vắc xin sốt xuất huyết</t>
  </si>
  <si>
    <t xml:space="preserve">Dịch vụ tiêm vắc xin tại giường bệnh  chưa bao gồm giá vắc xin </t>
  </si>
  <si>
    <t xml:space="preserve">(Chỉ áp dụng cho bệnh nhân nội trú)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</si>
</sst>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sz val="11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3" fillId="0" borderId="0" xfId="0" applyNumberFormat="1" applyFon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4" fontId="3" fillId="2" borderId="0" xfId="0" applyNumberFormat="1" applyFont="1" applyFill="1"/>
    <xf numFmtId="3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3" fontId="2" fillId="0" borderId="8" xfId="0" applyNumberFormat="1" applyFont="1" applyBorder="1" applyAlignment="1">
      <alignment horizontal="center" vertical="center"/>
    </xf>
    <xf numFmtId="3" fontId="3" fillId="0" borderId="0" xfId="0" applyNumberFormat="1" applyFont="1"/>
    <xf numFmtId="164" fontId="3" fillId="0" borderId="0" xfId="1" applyNumberFormat="1" applyFont="1" applyFill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3" fillId="3" borderId="0" xfId="0" applyFont="1" applyFill="1"/>
    <xf numFmtId="164" fontId="3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4;Y%20D&#7920;NG%20GI&#193;%20TI&#202;M%20CH&#7910;NG\tiem%20chung%2020.10.25(gi&#225;%20c&#361;).xlsx" TargetMode="External"/><Relationship Id="rId1" Type="http://schemas.openxmlformats.org/officeDocument/2006/relationships/externalLinkPath" Target="file:///D:\X&#194;Y%20D&#7920;NG%20GI&#193;%20TI&#202;M%20CH&#7910;NG\tiem%20chung%2020.10.25(gi&#225;%20c&#36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O CAO Cũ"/>
      <sheetName val="Phân tích"/>
      <sheetName val="BAO CAO"/>
      <sheetName val="bao caomau"/>
      <sheetName val="so sánh"/>
      <sheetName val="Bảng giá BV"/>
      <sheetName val="vnvc"/>
      <sheetName val="Long Châu"/>
      <sheetName val="Gold"/>
      <sheetName val="Binh Tháng 7"/>
      <sheetName val="Tháng 8 Dung"/>
      <sheetName val="Vacxin den 31.7.24"/>
      <sheetName val="Vacxin den 9,8"/>
    </sheetNames>
    <sheetDataSet>
      <sheetData sheetId="0"/>
      <sheetData sheetId="1"/>
      <sheetData sheetId="2"/>
      <sheetData sheetId="3"/>
      <sheetData sheetId="4"/>
      <sheetData sheetId="5">
        <row r="8">
          <cell r="U8">
            <v>952900</v>
          </cell>
          <cell r="AC8">
            <v>1029900</v>
          </cell>
        </row>
        <row r="9">
          <cell r="U9">
            <v>1200300</v>
          </cell>
          <cell r="AC9">
            <v>1277300</v>
          </cell>
        </row>
        <row r="10">
          <cell r="U10">
            <v>1523490</v>
          </cell>
          <cell r="AC10">
            <v>1600490</v>
          </cell>
        </row>
        <row r="11">
          <cell r="C11" t="str">
            <v>Pneumovax</v>
          </cell>
          <cell r="U11">
            <v>943768</v>
          </cell>
          <cell r="AC11">
            <v>1020768</v>
          </cell>
        </row>
        <row r="12">
          <cell r="U12">
            <v>370000</v>
          </cell>
          <cell r="AC12">
            <v>470000</v>
          </cell>
        </row>
        <row r="13">
          <cell r="U13">
            <v>364000</v>
          </cell>
          <cell r="AC13">
            <v>464000</v>
          </cell>
        </row>
        <row r="14">
          <cell r="U14">
            <v>359140</v>
          </cell>
          <cell r="AC14">
            <v>459140</v>
          </cell>
        </row>
        <row r="15">
          <cell r="U15">
            <v>384390</v>
          </cell>
          <cell r="AC15">
            <v>484390</v>
          </cell>
        </row>
        <row r="16">
          <cell r="U16">
            <v>264800</v>
          </cell>
          <cell r="AC16">
            <v>364800</v>
          </cell>
        </row>
        <row r="17">
          <cell r="U17">
            <v>263800</v>
          </cell>
          <cell r="AC17">
            <v>363800</v>
          </cell>
        </row>
        <row r="18">
          <cell r="C18" t="str">
            <v>INDIRAB</v>
          </cell>
          <cell r="U18">
            <v>269890</v>
          </cell>
          <cell r="AC18">
            <v>369890</v>
          </cell>
        </row>
        <row r="19">
          <cell r="B19" t="str">
            <v>Tiêm Huyết thanh kháng Dại</v>
          </cell>
          <cell r="C19" t="str">
            <v>IVACRIG</v>
          </cell>
          <cell r="U19">
            <v>540186</v>
          </cell>
          <cell r="AC19">
            <v>630186</v>
          </cell>
        </row>
        <row r="20">
          <cell r="C20" t="str">
            <v>Uốn ván hấp phụ TT</v>
          </cell>
          <cell r="U20">
            <v>116262</v>
          </cell>
          <cell r="AC20">
            <v>216262</v>
          </cell>
        </row>
        <row r="21">
          <cell r="C21" t="str">
            <v>Uốn Ván Bạch Hầu Hấp Phụ (Td) 0,5ml</v>
          </cell>
          <cell r="U21">
            <v>131445</v>
          </cell>
          <cell r="AC21">
            <v>231445</v>
          </cell>
        </row>
        <row r="22">
          <cell r="C22" t="str">
            <v>SAT</v>
          </cell>
          <cell r="U22">
            <v>134852</v>
          </cell>
          <cell r="AC22">
            <v>234852</v>
          </cell>
        </row>
        <row r="23">
          <cell r="C23" t="str">
            <v>QUIMI-HIB</v>
          </cell>
          <cell r="U23">
            <v>278080</v>
          </cell>
          <cell r="AC23">
            <v>378080</v>
          </cell>
        </row>
        <row r="24">
          <cell r="U24">
            <v>235785</v>
          </cell>
          <cell r="AC24">
            <v>312785</v>
          </cell>
        </row>
        <row r="25">
          <cell r="C25" t="str">
            <v>Avaxim 80U Pediatric</v>
          </cell>
          <cell r="U25">
            <v>559328</v>
          </cell>
          <cell r="AC25">
            <v>636328</v>
          </cell>
        </row>
        <row r="26">
          <cell r="U26">
            <v>160780</v>
          </cell>
          <cell r="AC26">
            <v>245780</v>
          </cell>
        </row>
        <row r="27">
          <cell r="U27">
            <v>199905</v>
          </cell>
          <cell r="AC27">
            <v>279905</v>
          </cell>
        </row>
        <row r="28">
          <cell r="U28">
            <v>171135</v>
          </cell>
          <cell r="AC28">
            <v>256135</v>
          </cell>
        </row>
        <row r="29">
          <cell r="U29">
            <v>200640</v>
          </cell>
          <cell r="AC29">
            <v>280640</v>
          </cell>
        </row>
        <row r="30">
          <cell r="U30">
            <v>584900</v>
          </cell>
          <cell r="AC30">
            <v>669900</v>
          </cell>
        </row>
        <row r="31">
          <cell r="U31">
            <v>327256</v>
          </cell>
          <cell r="AC31">
            <v>417256</v>
          </cell>
        </row>
        <row r="32">
          <cell r="C32" t="str">
            <v>Priorix</v>
          </cell>
          <cell r="U32">
            <v>380000</v>
          </cell>
          <cell r="AC32">
            <v>470000</v>
          </cell>
        </row>
        <row r="33">
          <cell r="U33">
            <v>159642</v>
          </cell>
          <cell r="AC33">
            <v>259642</v>
          </cell>
        </row>
        <row r="34">
          <cell r="U34">
            <v>795218</v>
          </cell>
          <cell r="AC34">
            <v>895218</v>
          </cell>
        </row>
        <row r="35">
          <cell r="C35" t="str">
            <v>JEEV 3mcg/0,5ml</v>
          </cell>
          <cell r="U35">
            <v>353000</v>
          </cell>
          <cell r="AC35">
            <v>453000</v>
          </cell>
        </row>
        <row r="36">
          <cell r="C36" t="str">
            <v>JEEV 6mcg/0,5ml</v>
          </cell>
          <cell r="U36">
            <v>452000</v>
          </cell>
          <cell r="AC36">
            <v>552000</v>
          </cell>
        </row>
        <row r="37">
          <cell r="U37">
            <v>298392</v>
          </cell>
          <cell r="AC37">
            <v>375392</v>
          </cell>
        </row>
        <row r="38">
          <cell r="U38">
            <v>1225000</v>
          </cell>
          <cell r="AC38">
            <v>1302000</v>
          </cell>
        </row>
        <row r="39">
          <cell r="U39">
            <v>1002195</v>
          </cell>
          <cell r="AC39">
            <v>1072195</v>
          </cell>
        </row>
        <row r="40">
          <cell r="C40" t="str">
            <v>Varilrix</v>
          </cell>
          <cell r="U40">
            <v>894000</v>
          </cell>
          <cell r="AC40">
            <v>964000</v>
          </cell>
        </row>
        <row r="41">
          <cell r="U41">
            <v>1632600</v>
          </cell>
          <cell r="AC41">
            <v>1709600</v>
          </cell>
        </row>
        <row r="42">
          <cell r="U42">
            <v>2849850</v>
          </cell>
          <cell r="AC42">
            <v>2926850</v>
          </cell>
        </row>
        <row r="43">
          <cell r="U43">
            <v>659795</v>
          </cell>
          <cell r="AC43">
            <v>759795</v>
          </cell>
        </row>
        <row r="44">
          <cell r="C44" t="str">
            <v>Boostrix</v>
          </cell>
          <cell r="U44">
            <v>698000</v>
          </cell>
          <cell r="AC44">
            <v>798000</v>
          </cell>
        </row>
        <row r="45">
          <cell r="C45" t="str">
            <v>Tetraxim</v>
          </cell>
          <cell r="U45">
            <v>541827</v>
          </cell>
          <cell r="AC45">
            <v>618827</v>
          </cell>
        </row>
        <row r="46">
          <cell r="U46">
            <v>987000</v>
          </cell>
          <cell r="AC46">
            <v>1064000</v>
          </cell>
        </row>
        <row r="47">
          <cell r="C47" t="str">
            <v>Hexaxim</v>
          </cell>
          <cell r="U47">
            <v>988200</v>
          </cell>
          <cell r="AC47">
            <v>1065200</v>
          </cell>
        </row>
        <row r="48">
          <cell r="U48">
            <v>650320</v>
          </cell>
          <cell r="AC48">
            <v>735320</v>
          </cell>
        </row>
        <row r="49">
          <cell r="C49" t="str">
            <v>Rotarix</v>
          </cell>
          <cell r="U49">
            <v>815719</v>
          </cell>
          <cell r="AC49">
            <v>900719</v>
          </cell>
        </row>
        <row r="50">
          <cell r="C50" t="str">
            <v>Rotavin</v>
          </cell>
          <cell r="U50">
            <v>454780</v>
          </cell>
          <cell r="AC50">
            <v>539780</v>
          </cell>
        </row>
        <row r="51">
          <cell r="C51" t="str">
            <v>Qdenga</v>
          </cell>
          <cell r="U51">
            <v>1075336</v>
          </cell>
          <cell r="AC51">
            <v>1160336</v>
          </cell>
        </row>
      </sheetData>
      <sheetData sheetId="6"/>
      <sheetData sheetId="7">
        <row r="6">
          <cell r="D6" t="str">
            <v>2.940.000đ</v>
          </cell>
        </row>
        <row r="7">
          <cell r="D7" t="str">
            <v>1.780.000đ</v>
          </cell>
        </row>
        <row r="9">
          <cell r="D9" t="str">
            <v>333.000đ</v>
          </cell>
        </row>
        <row r="10">
          <cell r="D10" t="str">
            <v>333.000đ</v>
          </cell>
        </row>
        <row r="11">
          <cell r="D11" t="str">
            <v>1.014.000đ</v>
          </cell>
        </row>
        <row r="12">
          <cell r="D12" t="str">
            <v>1.280.000đ</v>
          </cell>
        </row>
        <row r="17">
          <cell r="D17" t="str">
            <v>685.000đ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BDE8D-E6F6-4BB5-8E47-8E1F6E53BF0C}">
  <dimension ref="A1:N51"/>
  <sheetViews>
    <sheetView tabSelected="1" workbookViewId="0">
      <selection activeCell="L17" sqref="L17"/>
    </sheetView>
  </sheetViews>
  <sheetFormatPr defaultRowHeight="15" x14ac:dyDescent="0.25"/>
  <cols>
    <col min="1" max="1" width="5" style="8" customWidth="1"/>
    <col min="2" max="2" width="14.140625" style="8" customWidth="1"/>
    <col min="3" max="3" width="12.28515625" style="8" customWidth="1"/>
    <col min="4" max="4" width="12.7109375" style="8" customWidth="1"/>
    <col min="5" max="5" width="14.140625" style="8" customWidth="1"/>
    <col min="6" max="6" width="19.28515625" style="8" hidden="1" customWidth="1"/>
    <col min="7" max="7" width="13.28515625" style="8" hidden="1" customWidth="1"/>
    <col min="8" max="8" width="17.28515625" style="8" hidden="1" customWidth="1"/>
    <col min="9" max="9" width="0" style="8" hidden="1" customWidth="1"/>
    <col min="10" max="10" width="11.7109375" style="8" hidden="1" customWidth="1"/>
    <col min="11" max="11" width="13.7109375" style="8" hidden="1" customWidth="1"/>
    <col min="12" max="12" width="11.5703125" style="69" bestFit="1" customWidth="1"/>
    <col min="13" max="16384" width="9.140625" style="8"/>
  </cols>
  <sheetData>
    <row r="1" spans="1:14" ht="43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/>
      <c r="H1" s="4" t="s">
        <v>6</v>
      </c>
      <c r="I1" s="5"/>
      <c r="J1" s="6" t="s">
        <v>7</v>
      </c>
      <c r="K1" s="6"/>
      <c r="L1" s="7" t="s">
        <v>8</v>
      </c>
    </row>
    <row r="2" spans="1:14" ht="25.5" x14ac:dyDescent="0.25">
      <c r="A2" s="9"/>
      <c r="B2" s="9"/>
      <c r="C2" s="9"/>
      <c r="D2" s="10"/>
      <c r="E2" s="11" t="s">
        <v>9</v>
      </c>
      <c r="F2" s="12" t="s">
        <v>10</v>
      </c>
      <c r="G2" s="13" t="s">
        <v>11</v>
      </c>
      <c r="H2" s="12" t="s">
        <v>12</v>
      </c>
      <c r="I2" s="12" t="s">
        <v>11</v>
      </c>
      <c r="J2" s="12" t="s">
        <v>13</v>
      </c>
      <c r="K2" s="12" t="s">
        <v>14</v>
      </c>
      <c r="L2" s="11" t="s">
        <v>9</v>
      </c>
    </row>
    <row r="3" spans="1:14" ht="23.45" hidden="1" customHeight="1" x14ac:dyDescent="0.25">
      <c r="A3" s="14">
        <v>1</v>
      </c>
      <c r="B3" s="15" t="s">
        <v>15</v>
      </c>
      <c r="C3" s="16" t="s">
        <v>16</v>
      </c>
      <c r="D3" s="16" t="s">
        <v>17</v>
      </c>
      <c r="E3" s="17">
        <f>+'[1]Bảng giá BV'!U8</f>
        <v>952900</v>
      </c>
      <c r="F3" s="18">
        <v>1045000</v>
      </c>
      <c r="G3" s="19">
        <v>1024000</v>
      </c>
      <c r="H3" s="20" t="str">
        <f>'[1]Long Châu'!D11</f>
        <v>1.014.000đ</v>
      </c>
      <c r="I3" s="21"/>
      <c r="J3" s="19">
        <v>970000</v>
      </c>
      <c r="K3" s="12" t="s">
        <v>18</v>
      </c>
      <c r="L3" s="17">
        <f>+'[1]Bảng giá BV'!AC8</f>
        <v>1029900</v>
      </c>
      <c r="N3" s="22"/>
    </row>
    <row r="4" spans="1:14" hidden="1" x14ac:dyDescent="0.25">
      <c r="A4" s="23"/>
      <c r="B4" s="24"/>
      <c r="C4" s="16" t="s">
        <v>19</v>
      </c>
      <c r="D4" s="16" t="s">
        <v>17</v>
      </c>
      <c r="E4" s="17">
        <f>+'[1]Bảng giá BV'!U9</f>
        <v>1200300</v>
      </c>
      <c r="F4" s="18">
        <v>1290000</v>
      </c>
      <c r="G4" s="19">
        <v>1190000</v>
      </c>
      <c r="H4" s="20" t="str">
        <f>'[1]Long Châu'!D12</f>
        <v>1.280.000đ</v>
      </c>
      <c r="I4" s="21"/>
      <c r="J4" s="19">
        <v>1250000</v>
      </c>
      <c r="K4" s="19">
        <v>1179000</v>
      </c>
      <c r="L4" s="17">
        <f>+'[1]Bảng giá BV'!AC9</f>
        <v>1277300</v>
      </c>
      <c r="N4" s="22"/>
    </row>
    <row r="5" spans="1:14" hidden="1" x14ac:dyDescent="0.25">
      <c r="A5" s="23"/>
      <c r="B5" s="24"/>
      <c r="C5" s="16" t="s">
        <v>20</v>
      </c>
      <c r="D5" s="16"/>
      <c r="E5" s="17">
        <f>+'[1]Bảng giá BV'!U10</f>
        <v>1523490</v>
      </c>
      <c r="F5" s="18"/>
      <c r="G5" s="19"/>
      <c r="H5" s="20"/>
      <c r="I5" s="21"/>
      <c r="J5" s="19"/>
      <c r="K5" s="19"/>
      <c r="L5" s="17">
        <f>+'[1]Bảng giá BV'!AC10</f>
        <v>1600490</v>
      </c>
      <c r="N5" s="22"/>
    </row>
    <row r="6" spans="1:14" hidden="1" x14ac:dyDescent="0.25">
      <c r="A6" s="25"/>
      <c r="B6" s="26"/>
      <c r="C6" s="16" t="str">
        <f>+'[1]Bảng giá BV'!C11</f>
        <v>Pneumovax</v>
      </c>
      <c r="D6" s="16" t="s">
        <v>21</v>
      </c>
      <c r="E6" s="17">
        <f>+'[1]Bảng giá BV'!U11</f>
        <v>943768</v>
      </c>
      <c r="F6" s="18"/>
      <c r="G6" s="19"/>
      <c r="H6" s="20"/>
      <c r="I6" s="21"/>
      <c r="J6" s="19"/>
      <c r="K6" s="19"/>
      <c r="L6" s="17">
        <f>+'[1]Bảng giá BV'!AC11</f>
        <v>1020768</v>
      </c>
      <c r="N6" s="22"/>
    </row>
    <row r="7" spans="1:14" ht="14.45" hidden="1" customHeight="1" x14ac:dyDescent="0.25">
      <c r="A7" s="14">
        <v>2</v>
      </c>
      <c r="B7" s="27" t="s">
        <v>22</v>
      </c>
      <c r="C7" s="28" t="s">
        <v>23</v>
      </c>
      <c r="D7" s="29" t="s">
        <v>24</v>
      </c>
      <c r="E7" s="17">
        <f>+'[1]Bảng giá BV'!U12</f>
        <v>370000</v>
      </c>
      <c r="F7" s="30">
        <v>356000</v>
      </c>
      <c r="G7" s="31"/>
      <c r="H7" s="31" t="str">
        <f>'[1]Long Châu'!D9</f>
        <v>333.000đ</v>
      </c>
      <c r="I7" s="31"/>
      <c r="J7" s="32">
        <v>350000</v>
      </c>
      <c r="K7" s="32">
        <v>335000</v>
      </c>
      <c r="L7" s="33">
        <f>+'[1]Bảng giá BV'!AC12</f>
        <v>470000</v>
      </c>
      <c r="N7" s="22"/>
    </row>
    <row r="8" spans="1:14" hidden="1" x14ac:dyDescent="0.25">
      <c r="A8" s="23"/>
      <c r="B8" s="27"/>
      <c r="C8" s="34" t="s">
        <v>25</v>
      </c>
      <c r="D8" s="16" t="s">
        <v>26</v>
      </c>
      <c r="E8" s="17">
        <f>+'[1]Bảng giá BV'!U13</f>
        <v>364000</v>
      </c>
      <c r="F8" s="18">
        <v>356000</v>
      </c>
      <c r="G8" s="21"/>
      <c r="H8" s="20" t="str">
        <f>'[1]Long Châu'!D10</f>
        <v>333.000đ</v>
      </c>
      <c r="I8" s="21"/>
      <c r="J8" s="19">
        <v>350000</v>
      </c>
      <c r="K8" s="19">
        <v>335000</v>
      </c>
      <c r="L8" s="17">
        <f>+'[1]Bảng giá BV'!AC13</f>
        <v>464000</v>
      </c>
      <c r="N8" s="22"/>
    </row>
    <row r="9" spans="1:14" s="42" customFormat="1" ht="15.75" hidden="1" x14ac:dyDescent="0.25">
      <c r="A9" s="25"/>
      <c r="B9" s="27"/>
      <c r="C9" s="35" t="s">
        <v>27</v>
      </c>
      <c r="D9" s="36" t="s">
        <v>28</v>
      </c>
      <c r="E9" s="37">
        <f>+'[1]Bảng giá BV'!U14</f>
        <v>359140</v>
      </c>
      <c r="F9" s="38"/>
      <c r="G9" s="39"/>
      <c r="H9" s="40"/>
      <c r="I9" s="39"/>
      <c r="J9" s="41">
        <v>350000</v>
      </c>
      <c r="K9" s="39"/>
      <c r="L9" s="37">
        <f>+'[1]Bảng giá BV'!AC14</f>
        <v>459140</v>
      </c>
      <c r="N9" s="43"/>
    </row>
    <row r="10" spans="1:14" s="42" customFormat="1" hidden="1" x14ac:dyDescent="0.25">
      <c r="A10" s="14" t="s">
        <v>29</v>
      </c>
      <c r="B10" s="15" t="s">
        <v>30</v>
      </c>
      <c r="C10" s="35" t="s">
        <v>31</v>
      </c>
      <c r="D10" s="36" t="s">
        <v>24</v>
      </c>
      <c r="E10" s="37">
        <f>+'[1]Bảng giá BV'!U15</f>
        <v>384390</v>
      </c>
      <c r="F10" s="44">
        <v>495000</v>
      </c>
      <c r="G10" s="39"/>
      <c r="H10" s="40"/>
      <c r="I10" s="39"/>
      <c r="J10" s="39"/>
      <c r="K10" s="39"/>
      <c r="L10" s="37">
        <f>+'[1]Bảng giá BV'!AC15</f>
        <v>484390</v>
      </c>
      <c r="N10" s="43"/>
    </row>
    <row r="11" spans="1:14" hidden="1" x14ac:dyDescent="0.25">
      <c r="A11" s="23"/>
      <c r="B11" s="24"/>
      <c r="C11" s="34" t="s">
        <v>32</v>
      </c>
      <c r="D11" s="16" t="s">
        <v>33</v>
      </c>
      <c r="E11" s="17">
        <f>+'[1]Bảng giá BV'!U16</f>
        <v>264800</v>
      </c>
      <c r="F11" s="18">
        <v>325000</v>
      </c>
      <c r="G11" s="21"/>
      <c r="H11" s="20"/>
      <c r="I11" s="21"/>
      <c r="J11" s="21"/>
      <c r="K11" s="21"/>
      <c r="L11" s="17">
        <f>+'[1]Bảng giá BV'!AC16</f>
        <v>364800</v>
      </c>
      <c r="N11" s="22"/>
    </row>
    <row r="12" spans="1:14" hidden="1" x14ac:dyDescent="0.25">
      <c r="A12" s="23"/>
      <c r="B12" s="24"/>
      <c r="C12" s="34" t="s">
        <v>34</v>
      </c>
      <c r="D12" s="16" t="s">
        <v>35</v>
      </c>
      <c r="E12" s="17">
        <f>+'[1]Bảng giá BV'!U17</f>
        <v>263800</v>
      </c>
      <c r="F12" s="18"/>
      <c r="G12" s="21"/>
      <c r="H12" s="20"/>
      <c r="I12" s="21"/>
      <c r="J12" s="21"/>
      <c r="K12" s="21"/>
      <c r="L12" s="17">
        <f>+'[1]Bảng giá BV'!AC17</f>
        <v>363800</v>
      </c>
      <c r="N12" s="22"/>
    </row>
    <row r="13" spans="1:14" s="42" customFormat="1" hidden="1" x14ac:dyDescent="0.25">
      <c r="A13" s="25"/>
      <c r="B13" s="26"/>
      <c r="C13" s="35" t="str">
        <f>+'[1]Bảng giá BV'!C18</f>
        <v>INDIRAB</v>
      </c>
      <c r="D13" s="36"/>
      <c r="E13" s="37">
        <f>+'[1]Bảng giá BV'!U18</f>
        <v>269890</v>
      </c>
      <c r="F13" s="44"/>
      <c r="G13" s="39"/>
      <c r="H13" s="40"/>
      <c r="I13" s="39"/>
      <c r="J13" s="39"/>
      <c r="K13" s="39"/>
      <c r="L13" s="37">
        <f>+'[1]Bảng giá BV'!AC18</f>
        <v>369890</v>
      </c>
      <c r="N13" s="43"/>
    </row>
    <row r="14" spans="1:14" s="42" customFormat="1" ht="53.45" hidden="1" customHeight="1" x14ac:dyDescent="0.25">
      <c r="A14" s="45">
        <v>4</v>
      </c>
      <c r="B14" s="35" t="str">
        <f>+'[1]Bảng giá BV'!B19</f>
        <v>Tiêm Huyết thanh kháng Dại</v>
      </c>
      <c r="C14" s="46" t="str">
        <f>+'[1]Bảng giá BV'!C19</f>
        <v>IVACRIG</v>
      </c>
      <c r="D14" s="36" t="s">
        <v>36</v>
      </c>
      <c r="E14" s="37">
        <f>+'[1]Bảng giá BV'!U19</f>
        <v>540186</v>
      </c>
      <c r="F14" s="38"/>
      <c r="G14" s="39"/>
      <c r="H14" s="40"/>
      <c r="I14" s="39"/>
      <c r="J14" s="39"/>
      <c r="K14" s="39"/>
      <c r="L14" s="37">
        <f>+'[1]Bảng giá BV'!AC19</f>
        <v>630186</v>
      </c>
      <c r="N14" s="43"/>
    </row>
    <row r="15" spans="1:14" s="42" customFormat="1" ht="40.15" hidden="1" customHeight="1" x14ac:dyDescent="0.25">
      <c r="A15" s="47">
        <v>5</v>
      </c>
      <c r="B15" s="46" t="s">
        <v>37</v>
      </c>
      <c r="C15" s="35" t="str">
        <f>+'[1]Bảng giá BV'!C20</f>
        <v>Uốn ván hấp phụ TT</v>
      </c>
      <c r="D15" s="36" t="s">
        <v>36</v>
      </c>
      <c r="E15" s="37">
        <f>+'[1]Bảng giá BV'!U20</f>
        <v>116262</v>
      </c>
      <c r="F15" s="44">
        <v>149000</v>
      </c>
      <c r="G15" s="39"/>
      <c r="H15" s="40"/>
      <c r="I15" s="39"/>
      <c r="J15" s="39"/>
      <c r="K15" s="39"/>
      <c r="L15" s="37">
        <f>+'[1]Bảng giá BV'!AC20</f>
        <v>216262</v>
      </c>
      <c r="N15" s="43"/>
    </row>
    <row r="16" spans="1:14" s="42" customFormat="1" ht="53.45" hidden="1" customHeight="1" x14ac:dyDescent="0.25">
      <c r="A16" s="47">
        <v>6</v>
      </c>
      <c r="B16" s="46" t="s">
        <v>38</v>
      </c>
      <c r="C16" s="35" t="str">
        <f>+'[1]Bảng giá BV'!C21</f>
        <v>Uốn Ván Bạch Hầu Hấp Phụ (Td) 0,5ml</v>
      </c>
      <c r="D16" s="36" t="s">
        <v>36</v>
      </c>
      <c r="E16" s="37">
        <f>+'[1]Bảng giá BV'!U21</f>
        <v>131445</v>
      </c>
      <c r="F16" s="44">
        <v>175000</v>
      </c>
      <c r="G16" s="39"/>
      <c r="H16" s="40"/>
      <c r="I16" s="39"/>
      <c r="J16" s="39"/>
      <c r="K16" s="39"/>
      <c r="L16" s="37">
        <f>+'[1]Bảng giá BV'!AC21</f>
        <v>231445</v>
      </c>
      <c r="N16" s="43"/>
    </row>
    <row r="17" spans="1:14" s="76" customFormat="1" ht="60" customHeight="1" x14ac:dyDescent="0.25">
      <c r="A17" s="14">
        <v>7</v>
      </c>
      <c r="B17" s="48" t="s">
        <v>39</v>
      </c>
      <c r="C17" s="70" t="str">
        <f>+'[1]Bảng giá BV'!C22</f>
        <v>SAT</v>
      </c>
      <c r="D17" s="71"/>
      <c r="E17" s="72">
        <f>+'[1]Bảng giá BV'!U22</f>
        <v>134852</v>
      </c>
      <c r="F17" s="73"/>
      <c r="G17" s="74"/>
      <c r="H17" s="75"/>
      <c r="I17" s="74"/>
      <c r="J17" s="74"/>
      <c r="K17" s="74"/>
      <c r="L17" s="72">
        <f>+'[1]Bảng giá BV'!AC22</f>
        <v>234852</v>
      </c>
      <c r="N17" s="77"/>
    </row>
    <row r="18" spans="1:14" ht="22.5" hidden="1" customHeight="1" x14ac:dyDescent="0.25">
      <c r="A18" s="25"/>
      <c r="B18" s="49"/>
      <c r="C18" s="34" t="str">
        <f>+'[1]Bảng giá BV'!C23</f>
        <v>QUIMI-HIB</v>
      </c>
      <c r="D18" s="16"/>
      <c r="E18" s="17">
        <f>+'[1]Bảng giá BV'!U23</f>
        <v>278080</v>
      </c>
      <c r="F18" s="18"/>
      <c r="G18" s="21"/>
      <c r="H18" s="20"/>
      <c r="I18" s="21"/>
      <c r="J18" s="21"/>
      <c r="K18" s="21"/>
      <c r="L18" s="17">
        <f>+'[1]Bảng giá BV'!AC23</f>
        <v>378080</v>
      </c>
      <c r="N18" s="22"/>
    </row>
    <row r="19" spans="1:14" ht="27" hidden="1" customHeight="1" x14ac:dyDescent="0.25">
      <c r="A19" s="14">
        <v>8</v>
      </c>
      <c r="B19" s="15" t="s">
        <v>40</v>
      </c>
      <c r="C19" s="34" t="s">
        <v>41</v>
      </c>
      <c r="D19" s="16" t="s">
        <v>36</v>
      </c>
      <c r="E19" s="17">
        <f>+'[1]Bảng giá BV'!U24</f>
        <v>235785</v>
      </c>
      <c r="F19" s="18">
        <v>255000</v>
      </c>
      <c r="G19" s="21"/>
      <c r="H19" s="20"/>
      <c r="I19" s="21"/>
      <c r="J19" s="21"/>
      <c r="K19" s="21"/>
      <c r="L19" s="17">
        <f>+'[1]Bảng giá BV'!AC24</f>
        <v>312785</v>
      </c>
      <c r="N19" s="22"/>
    </row>
    <row r="20" spans="1:14" ht="27" hidden="1" customHeight="1" x14ac:dyDescent="0.25">
      <c r="A20" s="25"/>
      <c r="B20" s="26"/>
      <c r="C20" s="34" t="str">
        <f>+'[1]Bảng giá BV'!C25</f>
        <v>Avaxim 80U Pediatric</v>
      </c>
      <c r="D20" s="16"/>
      <c r="E20" s="17">
        <f>+'[1]Bảng giá BV'!U25</f>
        <v>559328</v>
      </c>
      <c r="F20" s="18"/>
      <c r="G20" s="21"/>
      <c r="H20" s="20"/>
      <c r="I20" s="21"/>
      <c r="J20" s="21"/>
      <c r="K20" s="21"/>
      <c r="L20" s="17">
        <f>+'[1]Bảng giá BV'!AC25</f>
        <v>636328</v>
      </c>
      <c r="N20" s="22"/>
    </row>
    <row r="21" spans="1:14" ht="25.5" hidden="1" x14ac:dyDescent="0.25">
      <c r="A21" s="50">
        <v>9</v>
      </c>
      <c r="B21" s="27" t="s">
        <v>42</v>
      </c>
      <c r="C21" s="34" t="s">
        <v>43</v>
      </c>
      <c r="D21" s="16" t="s">
        <v>44</v>
      </c>
      <c r="E21" s="17">
        <f>+'[1]Bảng giá BV'!U26</f>
        <v>160780</v>
      </c>
      <c r="F21" s="18">
        <v>187000</v>
      </c>
      <c r="G21" s="21"/>
      <c r="H21" s="20"/>
      <c r="I21" s="21"/>
      <c r="J21" s="21"/>
      <c r="K21" s="21"/>
      <c r="L21" s="17">
        <f>+'[1]Bảng giá BV'!AC26</f>
        <v>245780</v>
      </c>
      <c r="N21" s="22"/>
    </row>
    <row r="22" spans="1:14" s="42" customFormat="1" ht="25.5" hidden="1" x14ac:dyDescent="0.25">
      <c r="A22" s="50"/>
      <c r="B22" s="27"/>
      <c r="C22" s="35" t="s">
        <v>45</v>
      </c>
      <c r="D22" s="36" t="s">
        <v>44</v>
      </c>
      <c r="E22" s="37">
        <f>+'[1]Bảng giá BV'!U27</f>
        <v>199905</v>
      </c>
      <c r="F22" s="44">
        <v>215000</v>
      </c>
      <c r="G22" s="39"/>
      <c r="H22" s="40"/>
      <c r="I22" s="39"/>
      <c r="J22" s="39"/>
      <c r="K22" s="39"/>
      <c r="L22" s="37">
        <f>+'[1]Bảng giá BV'!AC27</f>
        <v>279905</v>
      </c>
      <c r="N22" s="43"/>
    </row>
    <row r="23" spans="1:14" ht="27" hidden="1" customHeight="1" x14ac:dyDescent="0.25">
      <c r="A23" s="50"/>
      <c r="B23" s="27"/>
      <c r="C23" s="34" t="s">
        <v>46</v>
      </c>
      <c r="D23" s="16" t="s">
        <v>36</v>
      </c>
      <c r="E23" s="17">
        <f>+'[1]Bảng giá BV'!U28</f>
        <v>171135</v>
      </c>
      <c r="F23" s="18">
        <v>199000</v>
      </c>
      <c r="G23" s="21"/>
      <c r="H23" s="20"/>
      <c r="I23" s="21"/>
      <c r="J23" s="21"/>
      <c r="K23" s="21"/>
      <c r="L23" s="17">
        <f>+'[1]Bảng giá BV'!AC28</f>
        <v>256135</v>
      </c>
      <c r="N23" s="22"/>
    </row>
    <row r="24" spans="1:14" s="42" customFormat="1" ht="27" hidden="1" customHeight="1" x14ac:dyDescent="0.25">
      <c r="A24" s="50"/>
      <c r="B24" s="27"/>
      <c r="C24" s="35" t="s">
        <v>47</v>
      </c>
      <c r="D24" s="36" t="s">
        <v>36</v>
      </c>
      <c r="E24" s="37">
        <f>+'[1]Bảng giá BV'!U29</f>
        <v>200640</v>
      </c>
      <c r="F24" s="44">
        <v>220000</v>
      </c>
      <c r="G24" s="39"/>
      <c r="H24" s="40"/>
      <c r="I24" s="39"/>
      <c r="J24" s="39"/>
      <c r="K24" s="39"/>
      <c r="L24" s="37">
        <f>+'[1]Bảng giá BV'!AC29</f>
        <v>280640</v>
      </c>
      <c r="N24" s="43"/>
    </row>
    <row r="25" spans="1:14" ht="27" hidden="1" customHeight="1" x14ac:dyDescent="0.25">
      <c r="A25" s="16">
        <v>10</v>
      </c>
      <c r="B25" s="34" t="s">
        <v>48</v>
      </c>
      <c r="C25" s="34" t="s">
        <v>49</v>
      </c>
      <c r="D25" s="16" t="s">
        <v>17</v>
      </c>
      <c r="E25" s="17">
        <f>+'[1]Bảng giá BV'!U30</f>
        <v>584900</v>
      </c>
      <c r="F25" s="18">
        <v>690000</v>
      </c>
      <c r="G25" s="21"/>
      <c r="H25" s="20"/>
      <c r="I25" s="21"/>
      <c r="J25" s="21"/>
      <c r="K25" s="21"/>
      <c r="L25" s="17">
        <f>+'[1]Bảng giá BV'!AC30</f>
        <v>669900</v>
      </c>
      <c r="N25" s="22"/>
    </row>
    <row r="26" spans="1:14" ht="40.15" hidden="1" customHeight="1" x14ac:dyDescent="0.25">
      <c r="A26" s="14">
        <v>11</v>
      </c>
      <c r="B26" s="15" t="s">
        <v>50</v>
      </c>
      <c r="C26" s="34" t="s">
        <v>51</v>
      </c>
      <c r="D26" s="16" t="s">
        <v>52</v>
      </c>
      <c r="E26" s="17">
        <f>+'[1]Bảng giá BV'!U31</f>
        <v>327256</v>
      </c>
      <c r="F26" s="18">
        <v>445000</v>
      </c>
      <c r="G26" s="21"/>
      <c r="H26" s="20"/>
      <c r="I26" s="21"/>
      <c r="J26" s="21"/>
      <c r="K26" s="21"/>
      <c r="L26" s="17">
        <f>+'[1]Bảng giá BV'!AC31</f>
        <v>417256</v>
      </c>
      <c r="N26" s="22"/>
    </row>
    <row r="27" spans="1:14" ht="40.15" hidden="1" customHeight="1" x14ac:dyDescent="0.25">
      <c r="A27" s="25"/>
      <c r="B27" s="26"/>
      <c r="C27" s="34" t="str">
        <f>+'[1]Bảng giá BV'!C32</f>
        <v>Priorix</v>
      </c>
      <c r="D27" s="16"/>
      <c r="E27" s="17">
        <f>+'[1]Bảng giá BV'!U32</f>
        <v>380000</v>
      </c>
      <c r="F27" s="18"/>
      <c r="G27" s="21"/>
      <c r="H27" s="20"/>
      <c r="I27" s="21"/>
      <c r="J27" s="21"/>
      <c r="K27" s="21"/>
      <c r="L27" s="17">
        <f>+'[1]Bảng giá BV'!AC32</f>
        <v>470000</v>
      </c>
      <c r="N27" s="22"/>
    </row>
    <row r="28" spans="1:14" ht="25.5" hidden="1" customHeight="1" x14ac:dyDescent="0.25">
      <c r="A28" s="50">
        <v>12</v>
      </c>
      <c r="B28" s="15" t="s">
        <v>53</v>
      </c>
      <c r="C28" s="34" t="s">
        <v>54</v>
      </c>
      <c r="D28" s="16" t="s">
        <v>36</v>
      </c>
      <c r="E28" s="17">
        <f>+'[1]Bảng giá BV'!U33</f>
        <v>159642</v>
      </c>
      <c r="F28" s="18">
        <v>198000</v>
      </c>
      <c r="G28" s="21"/>
      <c r="H28" s="20"/>
      <c r="I28" s="21"/>
      <c r="J28" s="21"/>
      <c r="K28" s="21"/>
      <c r="L28" s="17">
        <f>+'[1]Bảng giá BV'!AC33</f>
        <v>259642</v>
      </c>
      <c r="N28" s="22"/>
    </row>
    <row r="29" spans="1:14" s="42" customFormat="1" ht="15.75" hidden="1" x14ac:dyDescent="0.25">
      <c r="A29" s="50"/>
      <c r="B29" s="26"/>
      <c r="C29" s="35" t="s">
        <v>55</v>
      </c>
      <c r="D29" s="36" t="s">
        <v>24</v>
      </c>
      <c r="E29" s="37">
        <f>+'[1]Bảng giá BV'!U34</f>
        <v>795218</v>
      </c>
      <c r="F29" s="38"/>
      <c r="G29" s="39"/>
      <c r="H29" s="40"/>
      <c r="I29" s="39"/>
      <c r="J29" s="39"/>
      <c r="K29" s="39"/>
      <c r="L29" s="37">
        <f>+'[1]Bảng giá BV'!AC34</f>
        <v>895218</v>
      </c>
      <c r="N29" s="43"/>
    </row>
    <row r="30" spans="1:14" ht="25.5" hidden="1" x14ac:dyDescent="0.25">
      <c r="A30" s="14">
        <v>13</v>
      </c>
      <c r="B30" s="15" t="s">
        <v>56</v>
      </c>
      <c r="C30" s="34" t="str">
        <f>+'[1]Bảng giá BV'!C35</f>
        <v>JEEV 3mcg/0,5ml</v>
      </c>
      <c r="D30" s="16"/>
      <c r="E30" s="17">
        <f>+'[1]Bảng giá BV'!U35</f>
        <v>353000</v>
      </c>
      <c r="F30" s="51"/>
      <c r="G30" s="21"/>
      <c r="H30" s="20"/>
      <c r="I30" s="21"/>
      <c r="J30" s="21"/>
      <c r="K30" s="21"/>
      <c r="L30" s="17">
        <f>+'[1]Bảng giá BV'!AC35</f>
        <v>453000</v>
      </c>
      <c r="N30" s="22"/>
    </row>
    <row r="31" spans="1:14" ht="25.5" hidden="1" x14ac:dyDescent="0.25">
      <c r="A31" s="25"/>
      <c r="B31" s="26"/>
      <c r="C31" s="34" t="str">
        <f>+'[1]Bảng giá BV'!C36</f>
        <v>JEEV 6mcg/0,5ml</v>
      </c>
      <c r="D31" s="16"/>
      <c r="E31" s="17">
        <f>+'[1]Bảng giá BV'!U36</f>
        <v>452000</v>
      </c>
      <c r="F31" s="51"/>
      <c r="G31" s="21"/>
      <c r="H31" s="20"/>
      <c r="I31" s="21"/>
      <c r="J31" s="21"/>
      <c r="K31" s="21"/>
      <c r="L31" s="17">
        <f>+'[1]Bảng giá BV'!AC36</f>
        <v>552000</v>
      </c>
      <c r="N31" s="22"/>
    </row>
    <row r="32" spans="1:14" ht="25.5" hidden="1" x14ac:dyDescent="0.25">
      <c r="A32" s="50">
        <v>14</v>
      </c>
      <c r="B32" s="15" t="s">
        <v>57</v>
      </c>
      <c r="C32" s="34" t="s">
        <v>58</v>
      </c>
      <c r="D32" s="16" t="s">
        <v>44</v>
      </c>
      <c r="E32" s="17">
        <f>+'[1]Bảng giá BV'!U37</f>
        <v>298392</v>
      </c>
      <c r="F32" s="18">
        <v>315000</v>
      </c>
      <c r="G32" s="21"/>
      <c r="H32" s="20"/>
      <c r="I32" s="21"/>
      <c r="J32" s="21"/>
      <c r="K32" s="21"/>
      <c r="L32" s="17">
        <f>+'[1]Bảng giá BV'!AC37</f>
        <v>375392</v>
      </c>
      <c r="N32" s="22"/>
    </row>
    <row r="33" spans="1:14" hidden="1" x14ac:dyDescent="0.25">
      <c r="A33" s="50"/>
      <c r="B33" s="24"/>
      <c r="C33" s="28" t="s">
        <v>59</v>
      </c>
      <c r="D33" s="16" t="s">
        <v>52</v>
      </c>
      <c r="E33" s="17">
        <f>+'[1]Bảng giá BV'!U38</f>
        <v>1225000</v>
      </c>
      <c r="F33" s="18">
        <v>1370000</v>
      </c>
      <c r="G33" s="21"/>
      <c r="H33" s="21"/>
      <c r="I33" s="21"/>
      <c r="J33" s="21"/>
      <c r="K33" s="21"/>
      <c r="L33" s="17">
        <f>+'[1]Bảng giá BV'!AC38</f>
        <v>1302000</v>
      </c>
      <c r="N33" s="22"/>
    </row>
    <row r="34" spans="1:14" hidden="1" x14ac:dyDescent="0.25">
      <c r="A34" s="14">
        <v>15</v>
      </c>
      <c r="B34" s="15" t="s">
        <v>60</v>
      </c>
      <c r="C34" s="34" t="s">
        <v>61</v>
      </c>
      <c r="D34" s="16" t="s">
        <v>52</v>
      </c>
      <c r="E34" s="17">
        <f>+'[1]Bảng giá BV'!U39</f>
        <v>1002195</v>
      </c>
      <c r="F34" s="18">
        <v>996000</v>
      </c>
      <c r="G34" s="21"/>
      <c r="H34" s="20"/>
      <c r="I34" s="21"/>
      <c r="J34" s="21"/>
      <c r="K34" s="21"/>
      <c r="L34" s="17">
        <f>+'[1]Bảng giá BV'!AC39</f>
        <v>1072195</v>
      </c>
      <c r="N34" s="22"/>
    </row>
    <row r="35" spans="1:14" hidden="1" x14ac:dyDescent="0.25">
      <c r="A35" s="25"/>
      <c r="B35" s="26"/>
      <c r="C35" s="34" t="str">
        <f>+'[1]Bảng giá BV'!C40</f>
        <v>Varilrix</v>
      </c>
      <c r="D35" s="16"/>
      <c r="E35" s="17">
        <f>+'[1]Bảng giá BV'!U40</f>
        <v>894000</v>
      </c>
      <c r="F35" s="18"/>
      <c r="G35" s="21"/>
      <c r="H35" s="20"/>
      <c r="I35" s="21"/>
      <c r="J35" s="21"/>
      <c r="K35" s="21"/>
      <c r="L35" s="17">
        <f>+'[1]Bảng giá BV'!AC40</f>
        <v>964000</v>
      </c>
      <c r="N35" s="22"/>
    </row>
    <row r="36" spans="1:14" ht="63" hidden="1" customHeight="1" x14ac:dyDescent="0.25">
      <c r="A36" s="50">
        <v>16</v>
      </c>
      <c r="B36" s="27" t="s">
        <v>62</v>
      </c>
      <c r="C36" s="34" t="s">
        <v>63</v>
      </c>
      <c r="D36" s="16" t="s">
        <v>52</v>
      </c>
      <c r="E36" s="17">
        <f>+'[1]Bảng giá BV'!U41</f>
        <v>1632600</v>
      </c>
      <c r="F36" s="18">
        <v>1790000</v>
      </c>
      <c r="G36" s="21"/>
      <c r="H36" s="20" t="str">
        <f>'[1]Long Châu'!D7</f>
        <v>1.780.000đ</v>
      </c>
      <c r="I36" s="21"/>
      <c r="J36" s="21"/>
      <c r="K36" s="21"/>
      <c r="L36" s="17">
        <f>+'[1]Bảng giá BV'!AC41</f>
        <v>1709600</v>
      </c>
      <c r="N36" s="22"/>
    </row>
    <row r="37" spans="1:14" s="42" customFormat="1" hidden="1" x14ac:dyDescent="0.25">
      <c r="A37" s="50"/>
      <c r="B37" s="27"/>
      <c r="C37" s="35" t="s">
        <v>64</v>
      </c>
      <c r="D37" s="36" t="s">
        <v>52</v>
      </c>
      <c r="E37" s="37">
        <f>+'[1]Bảng giá BV'!U42</f>
        <v>2849850</v>
      </c>
      <c r="F37" s="44">
        <v>2950000</v>
      </c>
      <c r="G37" s="39"/>
      <c r="H37" s="40" t="str">
        <f>'[1]Long Châu'!D6</f>
        <v>2.940.000đ</v>
      </c>
      <c r="I37" s="39"/>
      <c r="J37" s="39"/>
      <c r="K37" s="39"/>
      <c r="L37" s="37">
        <f>+'[1]Bảng giá BV'!AC42</f>
        <v>2926850</v>
      </c>
      <c r="N37" s="43"/>
    </row>
    <row r="38" spans="1:14" s="42" customFormat="1" ht="25.5" hidden="1" customHeight="1" x14ac:dyDescent="0.25">
      <c r="A38" s="14">
        <v>17</v>
      </c>
      <c r="B38" s="15" t="s">
        <v>65</v>
      </c>
      <c r="C38" s="35" t="s">
        <v>66</v>
      </c>
      <c r="D38" s="36" t="s">
        <v>67</v>
      </c>
      <c r="E38" s="37">
        <f>+'[1]Bảng giá BV'!U43</f>
        <v>659795</v>
      </c>
      <c r="F38" s="44">
        <v>775000</v>
      </c>
      <c r="G38" s="39"/>
      <c r="H38" s="40" t="str">
        <f>'[1]Long Châu'!D17</f>
        <v>685.000đ</v>
      </c>
      <c r="I38" s="39"/>
      <c r="J38" s="39"/>
      <c r="K38" s="52"/>
      <c r="L38" s="37">
        <f>+'[1]Bảng giá BV'!AC43</f>
        <v>759795</v>
      </c>
      <c r="N38" s="43"/>
    </row>
    <row r="39" spans="1:14" ht="15.75" hidden="1" x14ac:dyDescent="0.25">
      <c r="A39" s="25"/>
      <c r="B39" s="26"/>
      <c r="C39" s="34" t="str">
        <f>+'[1]Bảng giá BV'!C44</f>
        <v>Boostrix</v>
      </c>
      <c r="D39" s="16"/>
      <c r="E39" s="17">
        <f>+'[1]Bảng giá BV'!U44</f>
        <v>698000</v>
      </c>
      <c r="F39" s="18"/>
      <c r="G39" s="21"/>
      <c r="H39" s="20"/>
      <c r="I39" s="21"/>
      <c r="J39" s="21"/>
      <c r="K39" s="53"/>
      <c r="L39" s="17">
        <f>+'[1]Bảng giá BV'!AC44</f>
        <v>798000</v>
      </c>
      <c r="N39" s="22"/>
    </row>
    <row r="40" spans="1:14" ht="38.25" hidden="1" x14ac:dyDescent="0.25">
      <c r="A40" s="54">
        <v>18</v>
      </c>
      <c r="B40" s="55" t="s">
        <v>68</v>
      </c>
      <c r="C40" s="34" t="str">
        <f>+'[1]Bảng giá BV'!C45</f>
        <v>Tetraxim</v>
      </c>
      <c r="D40" s="16"/>
      <c r="E40" s="17">
        <f>+'[1]Bảng giá BV'!U45</f>
        <v>541827</v>
      </c>
      <c r="F40" s="18"/>
      <c r="G40" s="21"/>
      <c r="H40" s="20"/>
      <c r="I40" s="21"/>
      <c r="J40" s="21"/>
      <c r="K40" s="53"/>
      <c r="L40" s="17">
        <f>+'[1]Bảng giá BV'!AC45</f>
        <v>618827</v>
      </c>
      <c r="N40" s="22"/>
    </row>
    <row r="41" spans="1:14" ht="38.25" hidden="1" customHeight="1" x14ac:dyDescent="0.25">
      <c r="A41" s="14">
        <v>19</v>
      </c>
      <c r="B41" s="15" t="s">
        <v>69</v>
      </c>
      <c r="C41" s="34" t="s">
        <v>70</v>
      </c>
      <c r="D41" s="16" t="s">
        <v>17</v>
      </c>
      <c r="E41" s="17">
        <f>+'[1]Bảng giá BV'!U46</f>
        <v>987000</v>
      </c>
      <c r="F41" s="18">
        <v>1015000</v>
      </c>
      <c r="G41" s="19">
        <v>996000</v>
      </c>
      <c r="H41" s="20"/>
      <c r="I41" s="21"/>
      <c r="J41" s="21"/>
      <c r="K41" s="53"/>
      <c r="L41" s="17">
        <f>+'[1]Bảng giá BV'!AC46</f>
        <v>1064000</v>
      </c>
      <c r="N41" s="22"/>
    </row>
    <row r="42" spans="1:14" ht="15.75" hidden="1" x14ac:dyDescent="0.25">
      <c r="A42" s="25"/>
      <c r="B42" s="26"/>
      <c r="C42" s="34" t="str">
        <f>+'[1]Bảng giá BV'!C47</f>
        <v>Hexaxim</v>
      </c>
      <c r="D42" s="16"/>
      <c r="E42" s="17">
        <f>+'[1]Bảng giá BV'!U47</f>
        <v>988200</v>
      </c>
      <c r="F42" s="18"/>
      <c r="G42" s="19"/>
      <c r="H42" s="20"/>
      <c r="I42" s="21"/>
      <c r="J42" s="21"/>
      <c r="K42" s="53"/>
      <c r="L42" s="17">
        <f>+'[1]Bảng giá BV'!AC47</f>
        <v>1065200</v>
      </c>
      <c r="N42" s="22"/>
    </row>
    <row r="43" spans="1:14" ht="25.5" hidden="1" customHeight="1" x14ac:dyDescent="0.25">
      <c r="A43" s="14">
        <v>20</v>
      </c>
      <c r="B43" s="15" t="s">
        <v>71</v>
      </c>
      <c r="C43" s="34" t="s">
        <v>72</v>
      </c>
      <c r="D43" s="16" t="s">
        <v>52</v>
      </c>
      <c r="E43" s="17">
        <f>+'[1]Bảng giá BV'!U48</f>
        <v>650320</v>
      </c>
      <c r="F43" s="18">
        <v>665000</v>
      </c>
      <c r="G43" s="21"/>
      <c r="H43" s="20"/>
      <c r="I43" s="21"/>
      <c r="J43" s="21"/>
      <c r="K43" s="53"/>
      <c r="L43" s="17">
        <f>+'[1]Bảng giá BV'!AC48</f>
        <v>735320</v>
      </c>
      <c r="N43" s="22"/>
    </row>
    <row r="44" spans="1:14" ht="15.75" hidden="1" x14ac:dyDescent="0.25">
      <c r="A44" s="23"/>
      <c r="B44" s="24"/>
      <c r="C44" s="34" t="str">
        <f>+'[1]Bảng giá BV'!C49</f>
        <v>Rotarix</v>
      </c>
      <c r="D44" s="16"/>
      <c r="E44" s="17">
        <f>+'[1]Bảng giá BV'!U49</f>
        <v>815719</v>
      </c>
      <c r="F44" s="18"/>
      <c r="G44" s="21"/>
      <c r="H44" s="20"/>
      <c r="I44" s="21"/>
      <c r="J44" s="21"/>
      <c r="K44" s="53"/>
      <c r="L44" s="17">
        <f>+'[1]Bảng giá BV'!AC49</f>
        <v>900719</v>
      </c>
      <c r="N44" s="22"/>
    </row>
    <row r="45" spans="1:14" ht="15.75" hidden="1" x14ac:dyDescent="0.25">
      <c r="A45" s="25"/>
      <c r="B45" s="26"/>
      <c r="C45" s="34" t="str">
        <f>+'[1]Bảng giá BV'!C50</f>
        <v>Rotavin</v>
      </c>
      <c r="D45" s="16"/>
      <c r="E45" s="17">
        <f>+'[1]Bảng giá BV'!U50</f>
        <v>454780</v>
      </c>
      <c r="F45" s="18"/>
      <c r="G45" s="21"/>
      <c r="H45" s="20"/>
      <c r="I45" s="21"/>
      <c r="J45" s="21"/>
      <c r="K45" s="53"/>
      <c r="L45" s="17">
        <f>+'[1]Bảng giá BV'!AC50</f>
        <v>539780</v>
      </c>
      <c r="N45" s="22"/>
    </row>
    <row r="46" spans="1:14" ht="25.5" hidden="1" x14ac:dyDescent="0.25">
      <c r="A46" s="16">
        <v>21</v>
      </c>
      <c r="B46" s="34" t="s">
        <v>73</v>
      </c>
      <c r="C46" s="34" t="str">
        <f>+'[1]Bảng giá BV'!C51</f>
        <v>Qdenga</v>
      </c>
      <c r="D46" s="16"/>
      <c r="E46" s="17">
        <f>+'[1]Bảng giá BV'!U51</f>
        <v>1075336</v>
      </c>
      <c r="F46" s="18"/>
      <c r="G46" s="21"/>
      <c r="H46" s="20"/>
      <c r="I46" s="21"/>
      <c r="J46" s="21"/>
      <c r="K46" s="53"/>
      <c r="L46" s="17">
        <f>+'[1]Bảng giá BV'!AC51</f>
        <v>1160336</v>
      </c>
    </row>
    <row r="47" spans="1:14" ht="26.45" hidden="1" customHeight="1" x14ac:dyDescent="0.25">
      <c r="A47" s="50">
        <v>22</v>
      </c>
      <c r="B47" s="27" t="s">
        <v>74</v>
      </c>
      <c r="C47" s="27"/>
      <c r="D47" s="27"/>
      <c r="E47" s="56">
        <v>200000</v>
      </c>
      <c r="F47" s="57"/>
      <c r="G47" s="58"/>
      <c r="H47" s="58"/>
      <c r="I47" s="58"/>
      <c r="J47" s="58"/>
      <c r="K47" s="59"/>
      <c r="L47" s="60"/>
    </row>
    <row r="48" spans="1:14" ht="26.45" hidden="1" customHeight="1" x14ac:dyDescent="0.25">
      <c r="A48" s="61"/>
      <c r="B48" s="62" t="s">
        <v>75</v>
      </c>
      <c r="C48" s="62"/>
      <c r="D48" s="62"/>
      <c r="E48" s="63"/>
      <c r="F48" s="64"/>
      <c r="G48" s="65"/>
      <c r="H48" s="65"/>
      <c r="I48" s="65"/>
      <c r="J48" s="65"/>
      <c r="K48" s="66"/>
      <c r="L48" s="67"/>
    </row>
    <row r="49" spans="5:5" x14ac:dyDescent="0.25">
      <c r="E49" s="68"/>
    </row>
    <row r="51" spans="5:5" x14ac:dyDescent="0.25">
      <c r="E51" s="68"/>
    </row>
  </sheetData>
  <autoFilter ref="A2:N2" xr:uid="{00000000-0001-0000-0400-000000000000}"/>
  <mergeCells count="48">
    <mergeCell ref="I47:I48"/>
    <mergeCell ref="J47:J48"/>
    <mergeCell ref="K47:K48"/>
    <mergeCell ref="L47:L48"/>
    <mergeCell ref="B48:D48"/>
    <mergeCell ref="A47:A48"/>
    <mergeCell ref="B47:D47"/>
    <mergeCell ref="E47:E48"/>
    <mergeCell ref="F47:F48"/>
    <mergeCell ref="G47:G48"/>
    <mergeCell ref="H47:H48"/>
    <mergeCell ref="A38:A39"/>
    <mergeCell ref="B38:B39"/>
    <mergeCell ref="A41:A42"/>
    <mergeCell ref="B41:B42"/>
    <mergeCell ref="A43:A45"/>
    <mergeCell ref="B43:B45"/>
    <mergeCell ref="A32:A33"/>
    <mergeCell ref="B32:B33"/>
    <mergeCell ref="A34:A35"/>
    <mergeCell ref="B34:B35"/>
    <mergeCell ref="A36:A37"/>
    <mergeCell ref="B36:B37"/>
    <mergeCell ref="A26:A27"/>
    <mergeCell ref="B26:B27"/>
    <mergeCell ref="A28:A29"/>
    <mergeCell ref="B28:B29"/>
    <mergeCell ref="A30:A31"/>
    <mergeCell ref="B30:B31"/>
    <mergeCell ref="A17:A18"/>
    <mergeCell ref="B17:B18"/>
    <mergeCell ref="A19:A20"/>
    <mergeCell ref="B19:B20"/>
    <mergeCell ref="A21:A24"/>
    <mergeCell ref="B21:B24"/>
    <mergeCell ref="J1:K1"/>
    <mergeCell ref="A3:A6"/>
    <mergeCell ref="B3:B6"/>
    <mergeCell ref="A7:A9"/>
    <mergeCell ref="B7:B9"/>
    <mergeCell ref="A10:A13"/>
    <mergeCell ref="B10:B13"/>
    <mergeCell ref="A1:A2"/>
    <mergeCell ref="B1:B2"/>
    <mergeCell ref="C1:C2"/>
    <mergeCell ref="D1:D2"/>
    <mergeCell ref="F1:G1"/>
    <mergeCell ref="H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 sánh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2025-10-20T09:07:40Z</dcterms:created>
  <dcterms:modified xsi:type="dcterms:W3CDTF">2025-10-20T09:31:44Z</dcterms:modified>
</cp:coreProperties>
</file>